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<sst xmlns="http://schemas.openxmlformats.org/spreadsheetml/2006/main" count="27060" uniqueCount="733">
  <si>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</si>
  <si>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</si>
  <si>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</si>
  <si>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</si>
  <si>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</si>
  <si>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</si>
  <si>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</si>
  <si>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</si>
  <si>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</si>
  <si>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</si>
  <si>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</si>
  <si>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</si>
  <si>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</si>
  <si>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</si>
  <si>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</si>
  <si>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</si>
  <si>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</si>
  <si>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</si>
  <si>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</si>
  <si>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</si>
  <si>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</si>
  <si>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</si>
  <si>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</si>
  <si>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</si>
  <si>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</si>
  <si>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</si>
  <si>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</si>
  <si>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</si>
  <si>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</si>
  <si>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</si>
  <si>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</si>
  <si>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</si>
  <si>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</si>
  <si>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</si>
  <si>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</si>
  <si>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</si>
  <si>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</si>
  <si>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</si>
  <si>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</si>
  <si>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</si>
  <si>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</si>
  <si>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</si>
  <si>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</si>
  <si>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</si>
  <si>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</si>
  <si>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</si>
  <si>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</si>
  <si>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</si>
  <si>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</si>
  <si>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</si>
  <si>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</si>
  <si>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</si>
  <si>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</si>
  <si>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</si>
  <si>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</si>
  <si>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</si>
  <si>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</si>
  <si>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</si>
  <si>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</si>
  <si>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</si>
  <si>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</si>
  <si>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</si>
  <si>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</si>
  <si>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</si>
  <si>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</si>
  <si>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</si>
  <si>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</si>
  <si>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</si>
  <si>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</si>
  <si>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</si>
  <si>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</si>
  <si>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</si>
  <si>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</si>
  <si>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</si>
  <si>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</si>
  <si>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</si>
  <si>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</si>
  <si>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</si>
  <si>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</si>
  <si>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</si>
  <si>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</si>
  <si>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</si>
  <si>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</si>
  <si>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</si>
  <si>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</si>
  <si>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</si>
  <si>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</si>
  <si>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</si>
  <si>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</si>
  <si>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</si>
  <si>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</si>
  <si>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</si>
  <si>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</si>
  <si>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</si>
  <si>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</si>
  <si>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</si>
  <si>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</si>
  <si>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</si>
  <si>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</si>
  <si>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</si>
  <si>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</si>
  <si>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</si>
  <si>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</si>
  <si>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</si>
  <si>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</si>
  <si>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</si>
  <si>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</si>
  <si>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</si>
  <si>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</si>
  <si>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</si>
  <si>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</si>
  <si>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</si>
  <si>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</si>
  <si>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</si>
  <si>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</si>
  <si>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</si>
  <si>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</si>
  <si>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</si>
  <si>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</si>
  <si>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</si>
  <si>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</si>
  <si>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</si>
  <si>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</si>
  <si>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</si>
  <si>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</si>
  <si>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</si>
  <si>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</si>
  <si>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</si>
  <si>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</si>
  <si>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</si>
  <si>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</si>
  <si>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</si>
  <si>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</si>
  <si>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</si>
  <si>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</si>
  <si>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</si>
  <si>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</si>
  <si>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</si>
  <si>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</si>
  <si>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</si>
  <si>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</si>
  <si>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</si>
  <si>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</si>
  <si>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</si>
  <si>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</si>
  <si>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</si>
  <si>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</si>
  <si>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</si>
  <si>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</si>
  <si>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</si>
  <si>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</si>
  <si>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</si>
  <si>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</si>
  <si>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</si>
  <si>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</si>
  <si>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</si>
  <si>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</si>
  <si>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</si>
  <si>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</si>
  <si>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</si>
  <si>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</si>
  <si>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</si>
  <si>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</si>
  <si>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</si>
  <si>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</si>
  <si>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</si>
  <si>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</si>
  <si>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</si>
  <si>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</si>
  <si>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</si>
  <si>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</si>
  <si>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</si>
  <si>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</si>
  <si>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</si>
  <si>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</si>
  <si>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</si>
  <si>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</si>
  <si>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</si>
  <si>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</si>
  <si>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</si>
  <si>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</si>
  <si>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</si>
  <si>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</si>
  <si>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</si>
  <si>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</si>
  <si>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</si>
  <si>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</si>
  <si>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</si>
  <si>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</si>
  <si>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</si>
  <si>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</si>
  <si>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</si>
  <si>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</si>
  <si>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</si>
  <si>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</si>
  <si>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</si>
  <si>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</si>
  <si>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</si>
  <si>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</si>
  <si>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</si>
  <si>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</si>
  <si>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</si>
  <si>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</si>
  <si>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</si>
  <si>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</si>
  <si>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</si>
  <si>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</si>
  <si>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</si>
  <si>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</si>
  <si>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</si>
  <si>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</si>
  <si>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</si>
  <si>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</si>
  <si>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</si>
  <si>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</si>
  <si>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</si>
  <si>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</si>
  <si>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</si>
  <si>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</si>
  <si>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</si>
  <si>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</si>
  <si>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</si>
  <si>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</si>
  <si>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</si>
  <si>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</si>
  <si>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</si>
  <si>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</si>
  <si>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</si>
  <si>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</si>
  <si>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</si>
  <si>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</si>
  <si>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</si>
  <si>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</si>
  <si>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</si>
  <si>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</si>
  <si>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</si>
  <si>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</si>
  <si>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</si>
  <si>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</si>
  <si>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</si>
  <si>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</si>
  <si>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</si>
  <si>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</si>
  <si>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</si>
  <si>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</si>
  <si>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</si>
  <si>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</si>
  <si>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</si>
  <si>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</si>
  <si>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</si>
  <si>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</si>
  <si>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</si>
  <si>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</si>
  <si>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</si>
  <si>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</si>
  <si>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</si>
  <si>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</si>
  <si>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</si>
  <si>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</si>
  <si>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</si>
  <si>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</si>
  <si>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</si>
  <si>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</si>
  <si>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</si>
  <si>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</si>
  <si>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</si>
  <si>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</si>
  <si>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</si>
  <si>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</si>
  <si>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</si>
  <si>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</si>
  <si>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</si>
  <si>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</si>
  <si>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</si>
  <si>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</si>
  <si>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</si>
  <si>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</si>
  <si>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</si>
  <si>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</si>
  <si>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</si>
  <si>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</si>
  <si>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</si>
  <si>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</si>
  <si>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</si>
  <si>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</si>
  <si>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</si>
  <si>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</si>
  <si>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</si>
  <si>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</si>
  <si>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</si>
  <si>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</si>
  <si>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</si>
  <si>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</si>
  <si>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</si>
  <si>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</si>
  <si>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</si>
  <si>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</si>
  <si>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</si>
  <si>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</si>
  <si>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</si>
  <si>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</si>
  <si>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</si>
  <si>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</si>
  <si>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</si>
  <si>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</si>
  <si>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</si>
  <si>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</si>
  <si>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</si>
  <si>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</si>
  <si>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</si>
  <si>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</si>
  <si>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</si>
  <si>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</si>
  <si>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</si>
  <si>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</si>
  <si>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</si>
  <si>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</si>
  <si>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</si>
  <si>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</si>
  <si>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</si>
  <si>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</si>
  <si>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</si>
  <si>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</si>
  <si>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</si>
  <si>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</si>
  <si>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</si>
  <si>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</si>
  <si>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</si>
  <si>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</si>
  <si>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</si>
  <si>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</si>
  <si>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</si>
  <si>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</si>
  <si>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</si>
  <si>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</si>
  <si>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</si>
  <si>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</si>
  <si>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</si>
  <si>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</si>
  <si>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</si>
  <si>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</si>
  <si>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</si>
  <si>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</si>
  <si>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</si>
  <si>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</si>
  <si>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</si>
  <si>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</si>
  <si>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</si>
  <si>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</si>
  <si>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</si>
  <si>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</si>
  <si>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</si>
  <si>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</si>
  <si>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</si>
  <si>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</si>
  <si>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</si>
  <si>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</si>
  <si>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</si>
  <si>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</si>
  <si>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</si>
  <si>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</si>
  <si>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</si>
  <si>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</si>
  <si>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</si>
  <si>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</si>
  <si>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</si>
  <si>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</si>
  <si>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</si>
  <si>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</si>
  <si>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</si>
  <si>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</si>
  <si>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</si>
  <si>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</si>
  <si>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</si>
  <si>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</si>
  <si>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</si>
  <si>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</si>
  <si>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</si>
  <si>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</si>
  <si>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</si>
  <si>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</si>
  <si>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</si>
  <si>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</si>
  <si>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</si>
  <si>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</si>
  <si>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</si>
  <si>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</si>
  <si>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</si>
  <si>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</si>
  <si>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</si>
  <si>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</si>
  <si>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</si>
  <si>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</si>
  <si>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</si>
  <si>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</si>
  <si>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</si>
  <si>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</si>
  <si>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</si>
  <si>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</si>
  <si>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</si>
  <si>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</si>
  <si>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</si>
  <si>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</si>
  <si>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</si>
  <si>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</si>
  <si>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</si>
  <si>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</si>
  <si>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</si>
  <si>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</si>
  <si>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</si>
  <si>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</si>
  <si>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</si>
  <si>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</si>
  <si>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</si>
  <si>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</si>
  <si>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</si>
  <si>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</si>
  <si>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</si>
  <si>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</si>
  <si>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</si>
  <si>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</si>
  <si>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</si>
  <si>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</si>
  <si>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</si>
  <si>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</si>
  <si>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</si>
  <si>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</si>
  <si>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</si>
  <si>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</si>
  <si>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</si>
  <si>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</si>
  <si>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</si>
  <si>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</si>
  <si>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</si>
  <si>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</si>
  <si>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</si>
  <si>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</si>
  <si>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</si>
  <si>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</si>
  <si>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</si>
  <si>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</si>
  <si>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</si>
  <si>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</si>
  <si>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</si>
  <si>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</si>
  <si>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</si>
  <si>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</si>
  <si>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</si>
  <si>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</si>
  <si>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</si>
  <si>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</si>
  <si>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</si>
  <si>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</si>
  <si>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</si>
  <si>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</si>
  <si>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</si>
  <si>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</si>
  <si>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</si>
  <si>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</si>
  <si>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</si>
  <si>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</si>
  <si>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</si>
  <si>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</si>
  <si>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</si>
  <si>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</si>
  <si>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</si>
  <si>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</si>
  <si>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</si>
  <si>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</si>
  <si>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</si>
  <si>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</si>
  <si>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</si>
  <si>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</si>
  <si>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</si>
  <si>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</si>
  <si>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</si>
  <si>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</si>
  <si>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</si>
  <si>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</si>
  <si>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</si>
  <si>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</si>
  <si>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</si>
  <si>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</si>
  <si>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</si>
  <si>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</si>
  <si>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</si>
  <si>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</si>
  <si>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</si>
  <si>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</si>
  <si>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</si>
  <si>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</si>
  <si>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</si>
  <si>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</si>
  <si>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</si>
  <si>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</si>
  <si>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</si>
  <si>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</si>
  <si>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</si>
  <si>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</si>
  <si>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</si>
  <si>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</si>
  <si>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</si>
  <si>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</si>
  <si>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</si>
  <si>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</si>
  <si>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</si>
  <si>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</si>
  <si>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</si>
  <si>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</si>
  <si>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</si>
  <si>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</si>
  <si>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</si>
  <si>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</si>
  <si>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</si>
  <si>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</si>
  <si>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</si>
  <si>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</si>
  <si>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</si>
  <si>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</si>
  <si>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</si>
  <si>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</si>
  <si>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</si>
  <si>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</si>
  <si>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</si>
  <si>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</si>
  <si>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</si>
  <si>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</si>
  <si>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</si>
  <si>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</si>
  <si>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</si>
  <si>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</si>
  <si>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</si>
  <si>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</si>
  <si>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</si>
  <si>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</si>
  <si>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</si>
  <si>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</si>
  <si>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</si>
  <si>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</si>
  <si>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</si>
  <si>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</si>
  <si>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</si>
  <si>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</si>
  <si>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</si>
  <si>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</si>
  <si>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</si>
  <si>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</si>
  <si>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</si>
  <si>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</si>
  <si>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</si>
  <si>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</si>
  <si>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</si>
  <si>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</si>
  <si>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</si>
  <si>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</si>
  <si>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</si>
  <si>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</si>
  <si>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</si>
  <si>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</si>
  <si>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</si>
  <si>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</si>
  <si>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</si>
  <si>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</si>
  <si>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</si>
  <si>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</si>
  <si>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</si>
  <si>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</si>
  <si>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</si>
  <si>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</si>
  <si>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</si>
  <si>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</si>
  <si>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</si>
  <si>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</si>
  <si>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</si>
  <si>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</si>
  <si>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</si>
  <si>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</si>
  <si>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</si>
  <si>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</si>
  <si>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</si>
  <si>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</si>
  <si>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</si>
  <si>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</si>
  <si>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</si>
  <si>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</si>
  <si>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</si>
  <si>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</si>
  <si>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</si>
  <si>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</si>
  <si>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</si>
  <si>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</si>
  <si>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</si>
  <si>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</si>
  <si>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</si>
  <si>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</si>
  <si>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</si>
  <si>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</si>
  <si>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</si>
  <si>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</si>
  <si>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</si>
  <si>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</si>
  <si>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</si>
  <si>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</si>
  <si>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</si>
  <si>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</si>
  <si>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</si>
  <si>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</si>
  <si>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</si>
  <si>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</si>
  <si>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</si>
  <si>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</si>
  <si>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</si>
  <si>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</si>
  <si>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</si>
  <si>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</si>
  <si>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</si>
  <si>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</si>
  <si>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</si>
  <si>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</si>
  <si>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</si>
  <si>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</si>
  <si>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</si>
  <si>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</si>
  <si>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</si>
  <si>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</si>
  <si>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</si>
  <si>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</si>
  <si>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</si>
  <si>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</si>
  <si>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</si>
  <si>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</si>
  <si>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</si>
  <si>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</si>
  <si>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</si>
  <si>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</si>
  <si>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</si>
  <si>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</si>
  <si>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</si>
  <si>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</si>
  <si>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</si>
  <si>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</si>
  <si>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</si>
  <si>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</si>
  <si>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</si>
  <si>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</si>
  <si>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</si>
  <si>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</si>
  <si>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</si>
  <si>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</si>
  <si>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</si>
  <si>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</si>
  <si>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</si>
  <si>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</si>
  <si>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</si>
  <si>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</si>
  <si>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</si>
  <si>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</si>
  <si>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</si>
  <si>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</si>
  <si>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</si>
  <si>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</si>
  <si>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</si>
  <si>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</si>
  <si>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</si>
  <si>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</si>
  <si>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</si>
  <si>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</si>
  <si>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</si>
  <si>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</si>
  <si>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</si>
  <si>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</si>
  <si>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</si>
  <si>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</si>
  <si>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</si>
  <si>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</si>
  <si>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</si>
  <si>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</si>
  <si>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</si>
  <si>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</si>
  <si>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</si>
  <si>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</si>
  <si>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</si>
  <si>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</si>
  <si>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</si>
  <si>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</si>
  <si>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</si>
  <si>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</si>
  <si>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</si>
  <si>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</si>
  <si>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</si>
  <si>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</si>
  <si>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</si>
  <si>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</si>
  <si>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</si>
  <si>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</si>
  <si>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</si>
  <si>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</si>
  <si>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</si>
  <si>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</si>
  <si>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</si>
  <si>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</si>
  <si>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</si>
  <si>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</si>
  <si>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</si>
  <si>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</si>
  <si>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</si>
  <si>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</si>
  <si>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</si>
  <si>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</si>
  <si>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</si>
  <si>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</si>
  <si>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</si>
  <si>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</si>
  <si>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</si>
  <si>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</si>
  <si>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</si>
  <si>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</si>
  <si>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</si>
  <si>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</si>
  <si>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</si>
  <si>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</si>
  <si>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</si>
  <si>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</si>
  <si>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</si>
  <si>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</si>
  <si>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</si>
  <si>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</si>
  <si>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</si>
  <si>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</si>
  <si>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</si>
  <si>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</si>
  <si>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</si>
  <si>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7 по ул. Гагарина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</si>
</sst>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732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2590.79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26634.6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27464.41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27464.41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27464.41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1760.98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23528.99893303221</v>
      </c>
      <c r="G28" s="18">
        <f>и_ср_начисл-и_ср_стоимость_факт</f>
        <v>3105.6010669677889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5827.1900000000005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4159.66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36.164219280193706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53564.899999999994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54813.22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3738.86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85581.54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85581.54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417.44229485827589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8924.93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9310.7999999999993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199.5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8924.93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8924.93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0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0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0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0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0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0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106.34469626200266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2522.75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2556.09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221.3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2522.75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2522.75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4677.0338772577034</v>
      </c>
      <c r="F197" s="75"/>
      <c r="I197" s="27">
        <f>E197/1.18</f>
        <v>3963.5880315743252</v>
      </c>
      <c r="J197" s="29">
        <f>[1]сумма!$Q$11</f>
        <v>31082.599499999997</v>
      </c>
      <c r="K197" s="29">
        <f>J197-I197</f>
        <v>27119.01146842567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4677.0338772577034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1.0759999999999998</v>
      </c>
      <c r="E210" s="35">
        <v>2048.8345605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3.35988</v>
      </c>
      <c r="E211" s="35">
        <v>2628.1993167577034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1899.6584</v>
      </c>
      <c r="F386" s="75"/>
      <c r="I386" s="27">
        <f>E386/1.18</f>
        <v>1609.88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1899.6584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16952.308933032211</v>
      </c>
      <c r="F390" s="75"/>
      <c r="I390" s="27">
        <f>E390/1.18</f>
        <v>14366.363502569671</v>
      </c>
      <c r="J390" s="27">
        <f>SUM(I6:I390)</f>
        <v>19939.831534143996</v>
      </c>
      <c r="K390" s="27">
        <f>J390*1.01330668353499*1.18</f>
        <v>23842.094183289639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16952.308933032211</v>
      </c>
      <c r="F391" s="49" t="s">
        <v>730</v>
      </c>
      <c r="I391" s="27">
        <f>E6+E197+E232+E266+E338+E355+E386+E388+E390</f>
        <v>23529.001210289913</v>
      </c>
      <c r="J391" s="27">
        <f>I391-K391</f>
        <v>-315634.77502843185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2017-05-18T03:10:12Z</dcterms:modified>
</cp:coreProperties>
</file>